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8800" windowHeight="118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6" i="1" l="1"/>
  <c r="F6" i="1"/>
  <c r="H7" i="1" l="1"/>
  <c r="H31" i="1" l="1"/>
  <c r="H11" i="1"/>
  <c r="H37" i="1" l="1"/>
  <c r="H67" i="1" l="1"/>
  <c r="F67" i="1"/>
  <c r="F37" i="1"/>
  <c r="F31" i="1"/>
  <c r="F24" i="1"/>
  <c r="F11" i="1"/>
  <c r="F7" i="1"/>
</calcChain>
</file>

<file path=xl/sharedStrings.xml><?xml version="1.0" encoding="utf-8"?>
<sst xmlns="http://schemas.openxmlformats.org/spreadsheetml/2006/main" count="288" uniqueCount="188">
  <si>
    <t>1.1</t>
  </si>
  <si>
    <t>км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</si>
  <si>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</si>
  <si>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</si>
  <si>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</si>
  <si>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</si>
  <si>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</si>
  <si>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</si>
  <si>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</si>
  <si>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</si>
  <si>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</si>
  <si>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</si>
  <si>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</si>
  <si>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</si>
  <si>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</si>
  <si>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</si>
  <si>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</si>
  <si>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</t>
  </si>
  <si>
    <t>3.1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</si>
  <si>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</si>
  <si>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</si>
  <si>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</si>
  <si>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</si>
  <si>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</si>
  <si>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</si>
  <si>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</si>
  <si>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</si>
  <si>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</si>
  <si>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</si>
  <si>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</si>
  <si>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</si>
  <si>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</si>
  <si>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</si>
  <si>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</si>
  <si>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</si>
  <si>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</si>
  <si>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</si>
  <si>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</si>
  <si>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</si>
  <si>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</si>
  <si>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</si>
  <si>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</si>
  <si>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</si>
  <si>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</si>
  <si>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</si>
  <si>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</si>
  <si>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</si>
  <si>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</si>
  <si>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</si>
  <si>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</si>
  <si>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</si>
  <si>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</si>
  <si>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6.1</t>
  </si>
  <si>
    <t>3.2</t>
  </si>
  <si>
    <t>3.3</t>
  </si>
  <si>
    <t>3.4</t>
  </si>
  <si>
    <t>3.5</t>
  </si>
  <si>
    <t>3.6</t>
  </si>
  <si>
    <t>4.3</t>
  </si>
  <si>
    <t>4.4</t>
  </si>
  <si>
    <t>4.5</t>
  </si>
  <si>
    <t>мамыр-қыркүйек</t>
  </si>
  <si>
    <t>май-тамыз</t>
  </si>
  <si>
    <t>шілде-желтоқсан</t>
  </si>
  <si>
    <t>қазан</t>
  </si>
  <si>
    <t>қараша</t>
  </si>
  <si>
    <t>қазан-қараша</t>
  </si>
  <si>
    <t>желтоқсан</t>
  </si>
  <si>
    <t>сәуір-шілде</t>
  </si>
  <si>
    <t>тамыз-қараша</t>
  </si>
  <si>
    <t>қыркүйек-қазан</t>
  </si>
  <si>
    <t>шілде-қыркүйек</t>
  </si>
  <si>
    <t>май-қыркүйек</t>
  </si>
  <si>
    <t>қыркүйек-желтоқсан</t>
  </si>
  <si>
    <t>маусым-қыркүйек</t>
  </si>
  <si>
    <t>қаңтар-ақпан</t>
  </si>
  <si>
    <t>Сарыарқа, Есіл, Алматы</t>
  </si>
  <si>
    <t>Алматы, Сарыарқа</t>
  </si>
  <si>
    <t>Сарыарқа</t>
  </si>
  <si>
    <t>Алматы, Сарыарқа, Есіл</t>
  </si>
  <si>
    <t>Есіл</t>
  </si>
  <si>
    <t>Сарыарқа, Байқоңыр</t>
  </si>
  <si>
    <t>Байқоңыр</t>
  </si>
  <si>
    <t xml:space="preserve">Сарыарқа, Алматы, </t>
  </si>
  <si>
    <t>Сарыарқа, Алматы, Байқоңыр</t>
  </si>
  <si>
    <t>қала бойынша ҮШС-де</t>
  </si>
  <si>
    <t xml:space="preserve">Алматы, </t>
  </si>
  <si>
    <t>Алматы, Сарыарқа, Байқоңыр, Есіл</t>
  </si>
  <si>
    <t>Алматы</t>
  </si>
  <si>
    <t xml:space="preserve">Сарыарқа </t>
  </si>
  <si>
    <t>Алматы, Байқоңыр</t>
  </si>
  <si>
    <t xml:space="preserve">Алматы, Сарыарқа, Байқоңыр, </t>
  </si>
  <si>
    <t>қала бойынша</t>
  </si>
  <si>
    <t>қала бойынша ТШС-да</t>
  </si>
  <si>
    <t>жұмыстар аяқталды</t>
  </si>
  <si>
    <t>жұмыстар орындалды</t>
  </si>
  <si>
    <t>жұмыстар орындалып жатыр</t>
  </si>
  <si>
    <t>жобалау бойынша жұмыстар жүргізілуде</t>
  </si>
  <si>
    <t>жұмыстар аяқталды, есептен шығару бойынша құжаттарды рәсімделіп жатыр, сомалар түзетіледі.</t>
  </si>
  <si>
    <t>жұмыстар аяқталды, есептен шығару бойынша құжаттарды рәсімделіп жатыр</t>
  </si>
  <si>
    <t>жұмыстар орындалды, орындалған жұмыстардың актілері бойынша құжаттар ресімделіп жатыр.</t>
  </si>
  <si>
    <t>АКБ сатып алынды, кестеге сәйкес қараша-желтоқсан айларында ауыстырылады.</t>
  </si>
  <si>
    <t>бұл іс-шаралар алынып тасталады және ауыстырылады</t>
  </si>
  <si>
    <t>бұл іс-шара алынып тасталады және ауыстырылады</t>
  </si>
  <si>
    <t>бұл іс-шаралар алынып тасталады</t>
  </si>
  <si>
    <t>бұл іс-шара түзетуге жатады</t>
  </si>
  <si>
    <t>ЕҚ орнату жұмыстары жүргізілуде</t>
  </si>
  <si>
    <t>1.1-1.3, 2.4-2.7,2.9, 3.1-3.6, 4.1-4.4, 5.1, 5.10-5.14 тармақтар бойынша түзетулер қарастырылған.</t>
  </si>
  <si>
    <t>дана</t>
  </si>
  <si>
    <t>жиын.</t>
  </si>
  <si>
    <t>есепке алу нүктесі</t>
  </si>
  <si>
    <t>қызмет</t>
  </si>
  <si>
    <t>бірлік</t>
  </si>
  <si>
    <t>Іс-шаралар</t>
  </si>
  <si>
    <t>Өлшем бірлігі</t>
  </si>
  <si>
    <t>Бекітілді</t>
  </si>
  <si>
    <t>Нақты орындалуы</t>
  </si>
  <si>
    <t>Орналасқан жері</t>
  </si>
  <si>
    <t>Орындалу кезеңі</t>
  </si>
  <si>
    <t>Орындалу мерзімі</t>
  </si>
  <si>
    <t>Саны</t>
  </si>
  <si>
    <t xml:space="preserve">Инвестиция сомасы мың теңге </t>
  </si>
  <si>
    <t>ЖАЛПЫ</t>
  </si>
  <si>
    <t>№ р/п</t>
  </si>
  <si>
    <t xml:space="preserve">ІІI-тоқсан </t>
  </si>
  <si>
    <t>Электр желілерін ірілендіре отырып қайта құру, оның ішінде::</t>
  </si>
  <si>
    <t>ӘЖ-10кВ қайта құру</t>
  </si>
  <si>
    <t>ӘЖ-0,4 кВ қайта құру</t>
  </si>
  <si>
    <t>ҮШС, ТШС, КТШС қайта құру</t>
  </si>
  <si>
    <t>Ескірген жабдықты ауыстыру, оның ішінде:</t>
  </si>
  <si>
    <t>Беткі шкафтарды ауыстыру</t>
  </si>
  <si>
    <t>КТШС-ға ҮКШ орнату</t>
  </si>
  <si>
    <t>ҮШС, ТШС, КТШС-да жабдықты ауыстыру (17 дана үшін)</t>
  </si>
  <si>
    <t>БКТШСН-дағы КТШС ауыстыру</t>
  </si>
  <si>
    <t>КТШСН-дағы КТШС ауыстыру</t>
  </si>
  <si>
    <t>КЖ-0,4 кВ ауыстыру</t>
  </si>
  <si>
    <t>КЖ-10 кВ ауыстыру</t>
  </si>
  <si>
    <t>150А/сағ аккумулятор батареясын ауыстыру ("Городская", "Жаңа жол", "ПНФ" ШС)</t>
  </si>
  <si>
    <t>"Городская" ШС жеке қажеттілік қалқандарын (ЖҚҚ) ауыстыру</t>
  </si>
  <si>
    <t>ҮШС-14-те жабдықты ауыстыру (2018 жылдан бері кейінге қалдырылды)</t>
  </si>
  <si>
    <t>ТШС-550, ТШС-16, ТШС-84, ТШС-118, ТШС-128, ТШС-136-да жабдықты ауыстыру (2018 жылдан бері кейінге қалдырылды)</t>
  </si>
  <si>
    <t>КЖ-10/0,4 кВ ауыстыру (2018 жылдан бері кейінге қалдырылды)</t>
  </si>
  <si>
    <t>Релелік қорғау, оның ішінде:</t>
  </si>
  <si>
    <t>Smart Grid (Ақылды қала) SCADA/DMS/OMS жүйесін интеграциялау</t>
  </si>
  <si>
    <t>белсенді адаптивті желілерді ұйымдастыру үшін мониторинг және басқару жүйесі (SCADA) бөлігінде "ИКИ", "Заречная","Восточная","Жұлдыз" ШС жаңарту</t>
  </si>
  <si>
    <t>Miacom p 121 BOOZ152 релелік қорғау блогы РҚМПҚ сатып алу</t>
  </si>
  <si>
    <t>Miacom p 122 BOOZ152 релелік қорғау блогы РҚМПҚ сатып алу</t>
  </si>
  <si>
    <t>Miacom p 111 BINON92NINNIIN релелік қорғау блогы РҚМПҚ сатып алу</t>
  </si>
  <si>
    <t>Miacom p 116 P116A1N5N25115111W релелік қорғау блогы РҚМПҚ сатып алу</t>
  </si>
  <si>
    <t>Электр энергиясын коммерциялық есепке алудың автоматтандырылған жүйесін енгізу, оның ішінде:</t>
  </si>
  <si>
    <t>ЭКЕАЖ жеке секторын енгізу (төменгі деңгей)</t>
  </si>
  <si>
    <t>Төменгі деңгейдегі ЭКЕАЖ жүйесінің бірыңғай кешенін құру бойынша бағдарламалық қамтамасыз ету (есепке алу нүктелерінің конфигурур.)</t>
  </si>
  <si>
    <t>Меркурий 225.11 концентраторы</t>
  </si>
  <si>
    <t>110/10 кВ ШС-да "Активтерді басқаруды" бағдарламалық қамтамасыз ету</t>
  </si>
  <si>
    <t>ЭКЕАЖ жеке секторын енгізу (2018 жылдан бері кейінге қалдырылды)</t>
  </si>
  <si>
    <t>Жобалау-іздестіру жұмыстары, оның ішінде:</t>
  </si>
  <si>
    <t>күштік трансформаторларды ауыстырумен "Кирова" ШС конструкциялау</t>
  </si>
  <si>
    <t>"Западная" ШС-дағы қоршауды ауыстыру</t>
  </si>
  <si>
    <t>"Школьная" ШС-дағы қоршауды ауыстыру</t>
  </si>
  <si>
    <t>"ПНФ" ШС-дағы қоршауды ауыстыру</t>
  </si>
  <si>
    <t>"Городская" ШС-дағы қоршауды ауыстыру</t>
  </si>
  <si>
    <t>"Заречная" ШС-дағы қоршауды ауыстыру</t>
  </si>
  <si>
    <t>"Южная" ШС-дағы қоршауды ауыстыру</t>
  </si>
  <si>
    <t>"Степная" ШС-дағы қоршауды ауыстыру</t>
  </si>
  <si>
    <t>"Восточная" ШС-дағы қоршауды ауыстыру</t>
  </si>
  <si>
    <t>2020 жылға ҮШС-10/0,4 кВ жабдығын ауыстыруды жобалау (1 дана үшін )</t>
  </si>
  <si>
    <t>2020 жылға ТШС-10/0,4 кВ жабдығын ауыстыруды жобалау (1 дана үшін )</t>
  </si>
  <si>
    <t>2020 жылға ТШС, КТШС-10/0,4 кВ демонтаждау және жаңа құрылысты жобалау (6 дана үшін)</t>
  </si>
  <si>
    <t>2020 жылға 0,4 кВ кабельдік желілерді (10,085 км) ауыстыруды жобалау</t>
  </si>
  <si>
    <t>2020 жылға 10 кВ кабельдік желілерді (5,1 км) ауыстыруды жобалау</t>
  </si>
  <si>
    <t>2019 жылға ТШС, КТШС -10/0,4 кВ демонтаждау және жаңа құрылысты жобалау (5 дана үшін) (2018 жылдан бері кейінге қалдырылды)</t>
  </si>
  <si>
    <t>2019 жылға 0,4 кВ кабельдік желілерін ауыстыруды жобалау (10,015 км)(2018 жылдан бері кейінге қалдырылды)</t>
  </si>
  <si>
    <t>2019 жылға 10 кВ кабельдік желілерін ауыстыруды жобалау (5,4 км)(2018 жылдан бері кейінге қалдырылды)</t>
  </si>
  <si>
    <t>ЭКЕАЖ ТШС есептеу құрылғыларын орнату бойынша техникалық қадағалау (ҮШС) (2018 жылдан бері кейінге қалдырылды)</t>
  </si>
  <si>
    <t>ЭКЕАЖ ТШС есептеу құрылғыларын орнату бойынша техникалық қадағалау (ҮШС)(2018 жылдан бері кейінге қалдырылды)</t>
  </si>
  <si>
    <t>ҮШС-14-тегі жабдықты ауыстыруды авторлық қадағалау (2018 жылдан бері кейінге қалдырылды)</t>
  </si>
  <si>
    <t>ҮШС-14-тегі жабдықты ауыстыруды техникалық қадағалау (2018 жылдан бері кейінге қалдырылды)</t>
  </si>
  <si>
    <t>ТШС-дағы жабдықты ауыстыруды авторлық қадағалау (2018 жылдан бері кейінге қалдырылды)</t>
  </si>
  <si>
    <t>ТШС-дағы жабдықты ауыстыруды техникалық қадағалау (2018 жылдан бері кейінге қалдырылды)</t>
  </si>
  <si>
    <t>10/0,4 кВ кабельдік желілерін ауыстыру бойынша техникалық қадағалау (2018 жылдан бері кейінге қалдырылды)</t>
  </si>
  <si>
    <t>10/0,4 кВ кабельдік желілерін ауыстыру бойынша авторлық қадағалау (2018 жылдан бері кейінге қалдырылды)</t>
  </si>
  <si>
    <t>"Западная" ШС реконструкциялау бойынша техникалық қадағалау (2018 жылдан бері кейінге қалдырылды)</t>
  </si>
  <si>
    <t>"Западная" ШС реконструкциялау бойынша авторлық қадағалау (2018 жылдан бері кейінге қалдырылды)</t>
  </si>
  <si>
    <t>ЭКЕАЖ жеке секторының есептеу құрылғыларын орнату бойынша техникалық қадағалау (ААЭЖ) (2018 жылдан бері кейінге қалдырылды)</t>
  </si>
  <si>
    <t xml:space="preserve"> ЭКЕАЖ жеке секторының есептеу құрылғыларын орнату бойынша авторлық қадағалау (ААЭЖ) (2018 жылдан бері кейінге қалдырылды)</t>
  </si>
  <si>
    <t>Объектілердің құрылысы және реконструкциялау, оның ішінде:</t>
  </si>
  <si>
    <t>"Западная" ШС реконструкциялау ( 2018 жылдан бері кейінге қалдырылды)</t>
  </si>
  <si>
    <t>"Астана-АЭК "АҚ-ның 2019 жылға арналған бекітілген инвестициялық бағдарламасының орындалу барысы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</si>
</sst>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49" fontId="22" fillId="15" borderId="1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9" fontId="24" fillId="15" borderId="19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3" fontId="24" fillId="0" borderId="0" xfId="0" applyNumberFormat="1" applyFont="1" applyAlignment="1">
      <alignment horizontal="center" vertical="center" wrapText="1"/>
    </xf>
    <xf numFmtId="3" fontId="22" fillId="0" borderId="0" xfId="0" applyNumberFormat="1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15" borderId="21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2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topLeftCell="A61" zoomScale="90" zoomScaleNormal="90" workbookViewId="0">
      <selection activeCell="C68" sqref="C68"/>
    </sheetView>
  </sheetViews>
  <sheetFormatPr defaultRowHeight="15.75" x14ac:dyDescent="0.25"/>
  <cols>
    <col min="1" max="1" width="2" style="5" customWidth="1"/>
    <col min="2" max="2" width="6.5703125" style="5" customWidth="1"/>
    <col min="3" max="3" width="83.85546875" style="5" customWidth="1"/>
    <col min="4" max="4" width="10.28515625" style="5" customWidth="1"/>
    <col min="5" max="5" width="7.85546875" style="5" customWidth="1"/>
    <col min="6" max="6" width="17.42578125" style="5" customWidth="1"/>
    <col min="7" max="7" width="9.140625" style="5" customWidth="1"/>
    <col min="8" max="8" width="13.5703125" style="5" customWidth="1"/>
    <col min="9" max="9" width="17.5703125" style="5" customWidth="1"/>
    <col min="10" max="10" width="26.140625" style="5" customWidth="1"/>
    <col min="11" max="11" width="18.7109375" style="5" customWidth="1"/>
    <col min="12" max="16384" width="9.140625" style="5"/>
  </cols>
  <sheetData>
    <row r="2" spans="2:11" s="2" customFormat="1" ht="18.75" customHeight="1" x14ac:dyDescent="0.25">
      <c r="C2" s="53" t="s">
        <v>187</v>
      </c>
      <c r="D2" s="53"/>
      <c r="E2" s="53"/>
      <c r="F2" s="53"/>
      <c r="G2" s="53"/>
      <c r="H2" s="53"/>
      <c r="I2" s="53"/>
    </row>
    <row r="3" spans="2:11" s="2" customFormat="1" ht="16.5" thickBot="1" x14ac:dyDescent="0.3">
      <c r="B3" s="3"/>
      <c r="C3" s="4"/>
      <c r="D3" s="4"/>
      <c r="E3" s="4"/>
      <c r="F3" s="4"/>
      <c r="G3" s="4"/>
      <c r="H3" s="4"/>
      <c r="J3" s="28"/>
      <c r="K3" s="28" t="s">
        <v>124</v>
      </c>
    </row>
    <row r="4" spans="2:11" ht="15.75" customHeight="1" x14ac:dyDescent="0.25">
      <c r="B4" s="57" t="s">
        <v>123</v>
      </c>
      <c r="C4" s="60" t="s">
        <v>113</v>
      </c>
      <c r="D4" s="60" t="s">
        <v>114</v>
      </c>
      <c r="E4" s="64" t="s">
        <v>115</v>
      </c>
      <c r="F4" s="65"/>
      <c r="G4" s="66" t="s">
        <v>116</v>
      </c>
      <c r="H4" s="67"/>
      <c r="I4" s="44" t="s">
        <v>117</v>
      </c>
      <c r="J4" s="44" t="s">
        <v>118</v>
      </c>
      <c r="K4" s="50" t="s">
        <v>119</v>
      </c>
    </row>
    <row r="5" spans="2:11" ht="47.25" customHeight="1" x14ac:dyDescent="0.25">
      <c r="B5" s="58"/>
      <c r="C5" s="61"/>
      <c r="D5" s="62"/>
      <c r="E5" s="6" t="s">
        <v>120</v>
      </c>
      <c r="F5" s="6" t="s">
        <v>121</v>
      </c>
      <c r="G5" s="6" t="s">
        <v>120</v>
      </c>
      <c r="H5" s="6" t="s">
        <v>121</v>
      </c>
      <c r="I5" s="45"/>
      <c r="J5" s="45"/>
      <c r="K5" s="51"/>
    </row>
    <row r="6" spans="2:11" ht="16.5" thickBot="1" x14ac:dyDescent="0.3">
      <c r="B6" s="59"/>
      <c r="C6" s="7" t="s">
        <v>122</v>
      </c>
      <c r="D6" s="63"/>
      <c r="E6" s="8"/>
      <c r="F6" s="9">
        <f>F7+F11+F24+F31+F37+F67</f>
        <v>3582510</v>
      </c>
      <c r="G6" s="9"/>
      <c r="H6" s="9">
        <f>H7+H11+H24+H31+H37+H67</f>
        <v>508305.55299999996</v>
      </c>
      <c r="I6" s="46"/>
      <c r="J6" s="46"/>
      <c r="K6" s="52"/>
    </row>
    <row r="7" spans="2:11" x14ac:dyDescent="0.25">
      <c r="B7" s="10">
        <v>1</v>
      </c>
      <c r="C7" s="36" t="s">
        <v>125</v>
      </c>
      <c r="D7" s="35"/>
      <c r="E7" s="12"/>
      <c r="F7" s="12">
        <f>SUM(F8:F10)</f>
        <v>48164</v>
      </c>
      <c r="G7" s="12"/>
      <c r="H7" s="12">
        <f>SUM(H8:H10)</f>
        <v>37753</v>
      </c>
      <c r="I7" s="11"/>
      <c r="J7" s="31"/>
      <c r="K7" s="30"/>
    </row>
    <row r="8" spans="2:11" ht="21.75" customHeight="1" x14ac:dyDescent="0.25">
      <c r="B8" s="1" t="s">
        <v>0</v>
      </c>
      <c r="C8" s="42" t="s">
        <v>126</v>
      </c>
      <c r="D8" s="13" t="s">
        <v>1</v>
      </c>
      <c r="E8" s="14">
        <v>13</v>
      </c>
      <c r="F8" s="15">
        <v>5596</v>
      </c>
      <c r="G8" s="15">
        <v>24.96</v>
      </c>
      <c r="H8" s="15">
        <v>9230</v>
      </c>
      <c r="I8" s="47" t="s">
        <v>76</v>
      </c>
      <c r="J8" s="47" t="s">
        <v>98</v>
      </c>
      <c r="K8" s="54" t="s">
        <v>61</v>
      </c>
    </row>
    <row r="9" spans="2:11" ht="18.75" customHeight="1" x14ac:dyDescent="0.25">
      <c r="B9" s="1" t="s">
        <v>2</v>
      </c>
      <c r="C9" s="42" t="s">
        <v>127</v>
      </c>
      <c r="D9" s="13" t="s">
        <v>1</v>
      </c>
      <c r="E9" s="14">
        <v>18</v>
      </c>
      <c r="F9" s="15">
        <v>25090</v>
      </c>
      <c r="G9" s="15">
        <v>17.72</v>
      </c>
      <c r="H9" s="15">
        <v>20900</v>
      </c>
      <c r="I9" s="48"/>
      <c r="J9" s="48"/>
      <c r="K9" s="55"/>
    </row>
    <row r="10" spans="2:11" ht="28.5" customHeight="1" x14ac:dyDescent="0.25">
      <c r="B10" s="1" t="s">
        <v>3</v>
      </c>
      <c r="C10" s="42" t="s">
        <v>128</v>
      </c>
      <c r="D10" s="13" t="s">
        <v>108</v>
      </c>
      <c r="E10" s="13">
        <v>11</v>
      </c>
      <c r="F10" s="15">
        <v>17478</v>
      </c>
      <c r="G10" s="15">
        <v>31</v>
      </c>
      <c r="H10" s="15">
        <v>7623</v>
      </c>
      <c r="I10" s="49"/>
      <c r="J10" s="49"/>
      <c r="K10" s="56"/>
    </row>
    <row r="11" spans="2:11" x14ac:dyDescent="0.25">
      <c r="B11" s="16" t="s">
        <v>4</v>
      </c>
      <c r="C11" s="43" t="s">
        <v>129</v>
      </c>
      <c r="D11" s="13"/>
      <c r="E11" s="13"/>
      <c r="F11" s="18">
        <f>SUM(F12:F23)</f>
        <v>695223</v>
      </c>
      <c r="G11" s="18"/>
      <c r="H11" s="18">
        <f>SUM(H12:H23)</f>
        <v>118815.95</v>
      </c>
      <c r="I11" s="13"/>
      <c r="J11" s="13"/>
      <c r="K11" s="38"/>
    </row>
    <row r="12" spans="2:11" ht="31.5" x14ac:dyDescent="0.25">
      <c r="B12" s="19" t="s">
        <v>5</v>
      </c>
      <c r="C12" s="42" t="s">
        <v>130</v>
      </c>
      <c r="D12" s="13" t="s">
        <v>108</v>
      </c>
      <c r="E12" s="13">
        <v>75</v>
      </c>
      <c r="F12" s="15">
        <v>17191</v>
      </c>
      <c r="G12" s="15">
        <v>75</v>
      </c>
      <c r="H12" s="15">
        <v>17560.5</v>
      </c>
      <c r="I12" s="13" t="s">
        <v>77</v>
      </c>
      <c r="J12" s="47" t="s">
        <v>94</v>
      </c>
      <c r="K12" s="38" t="s">
        <v>62</v>
      </c>
    </row>
    <row r="13" spans="2:11" x14ac:dyDescent="0.25">
      <c r="B13" s="19" t="s">
        <v>6</v>
      </c>
      <c r="C13" s="13" t="s">
        <v>131</v>
      </c>
      <c r="D13" s="13" t="s">
        <v>108</v>
      </c>
      <c r="E13" s="13">
        <v>12</v>
      </c>
      <c r="F13" s="15">
        <v>3339</v>
      </c>
      <c r="G13" s="15">
        <v>12</v>
      </c>
      <c r="H13" s="15">
        <v>6217.45</v>
      </c>
      <c r="I13" s="13" t="s">
        <v>78</v>
      </c>
      <c r="J13" s="49"/>
      <c r="K13" s="38" t="s">
        <v>62</v>
      </c>
    </row>
    <row r="14" spans="2:11" ht="63" x14ac:dyDescent="0.25">
      <c r="B14" s="19" t="s">
        <v>7</v>
      </c>
      <c r="C14" s="13" t="s">
        <v>132</v>
      </c>
      <c r="D14" s="13" t="s">
        <v>109</v>
      </c>
      <c r="E14" s="13">
        <v>17</v>
      </c>
      <c r="F14" s="15">
        <v>267580</v>
      </c>
      <c r="G14" s="15">
        <v>9</v>
      </c>
      <c r="H14" s="15"/>
      <c r="I14" s="13" t="s">
        <v>79</v>
      </c>
      <c r="J14" s="13" t="s">
        <v>99</v>
      </c>
      <c r="K14" s="38" t="s">
        <v>63</v>
      </c>
    </row>
    <row r="15" spans="2:11" x14ac:dyDescent="0.25">
      <c r="B15" s="19" t="s">
        <v>8</v>
      </c>
      <c r="C15" s="42" t="s">
        <v>133</v>
      </c>
      <c r="D15" s="13" t="s">
        <v>109</v>
      </c>
      <c r="E15" s="13">
        <v>4</v>
      </c>
      <c r="F15" s="15">
        <v>38718</v>
      </c>
      <c r="G15" s="15"/>
      <c r="H15" s="13"/>
      <c r="I15" s="13" t="s">
        <v>78</v>
      </c>
      <c r="J15" s="47" t="s">
        <v>102</v>
      </c>
      <c r="K15" s="38" t="s">
        <v>64</v>
      </c>
    </row>
    <row r="16" spans="2:11" x14ac:dyDescent="0.25">
      <c r="B16" s="19" t="s">
        <v>9</v>
      </c>
      <c r="C16" s="42" t="s">
        <v>134</v>
      </c>
      <c r="D16" s="13" t="s">
        <v>109</v>
      </c>
      <c r="E16" s="13">
        <v>1</v>
      </c>
      <c r="F16" s="15">
        <v>3416</v>
      </c>
      <c r="G16" s="15"/>
      <c r="H16" s="13"/>
      <c r="I16" s="13" t="s">
        <v>80</v>
      </c>
      <c r="J16" s="48"/>
      <c r="K16" s="38" t="s">
        <v>65</v>
      </c>
    </row>
    <row r="17" spans="2:11" ht="31.5" x14ac:dyDescent="0.25">
      <c r="B17" s="19" t="s">
        <v>10</v>
      </c>
      <c r="C17" s="42" t="s">
        <v>135</v>
      </c>
      <c r="D17" s="20" t="s">
        <v>1</v>
      </c>
      <c r="E17" s="20">
        <v>9.9149999999999991</v>
      </c>
      <c r="F17" s="15">
        <v>41703</v>
      </c>
      <c r="G17" s="15"/>
      <c r="H17" s="13"/>
      <c r="I17" s="13" t="s">
        <v>81</v>
      </c>
      <c r="J17" s="48"/>
      <c r="K17" s="38" t="s">
        <v>66</v>
      </c>
    </row>
    <row r="18" spans="2:11" x14ac:dyDescent="0.25">
      <c r="B18" s="19" t="s">
        <v>11</v>
      </c>
      <c r="C18" s="42" t="s">
        <v>136</v>
      </c>
      <c r="D18" s="20" t="s">
        <v>1</v>
      </c>
      <c r="E18" s="20">
        <v>5.4</v>
      </c>
      <c r="F18" s="15">
        <v>29771</v>
      </c>
      <c r="G18" s="15"/>
      <c r="H18" s="13"/>
      <c r="I18" s="13" t="s">
        <v>80</v>
      </c>
      <c r="J18" s="49"/>
      <c r="K18" s="38" t="s">
        <v>66</v>
      </c>
    </row>
    <row r="19" spans="2:11" ht="63" x14ac:dyDescent="0.25">
      <c r="B19" s="19" t="s">
        <v>12</v>
      </c>
      <c r="C19" s="42" t="s">
        <v>137</v>
      </c>
      <c r="D19" s="13" t="s">
        <v>109</v>
      </c>
      <c r="E19" s="13">
        <v>6</v>
      </c>
      <c r="F19" s="15">
        <v>18121</v>
      </c>
      <c r="G19" s="15"/>
      <c r="H19" s="15">
        <v>12138</v>
      </c>
      <c r="I19" s="13" t="s">
        <v>76</v>
      </c>
      <c r="J19" s="13" t="s">
        <v>101</v>
      </c>
      <c r="K19" s="38" t="s">
        <v>67</v>
      </c>
    </row>
    <row r="20" spans="2:11" ht="22.5" customHeight="1" x14ac:dyDescent="0.25">
      <c r="B20" s="19" t="s">
        <v>13</v>
      </c>
      <c r="C20" s="13" t="s">
        <v>138</v>
      </c>
      <c r="D20" s="13" t="s">
        <v>108</v>
      </c>
      <c r="E20" s="13">
        <v>1</v>
      </c>
      <c r="F20" s="15">
        <v>8007</v>
      </c>
      <c r="G20" s="15">
        <v>1</v>
      </c>
      <c r="H20" s="15">
        <v>7200</v>
      </c>
      <c r="I20" s="13" t="s">
        <v>78</v>
      </c>
      <c r="J20" s="13" t="s">
        <v>95</v>
      </c>
      <c r="K20" s="38" t="s">
        <v>67</v>
      </c>
    </row>
    <row r="21" spans="2:11" x14ac:dyDescent="0.25">
      <c r="B21" s="19" t="s">
        <v>14</v>
      </c>
      <c r="C21" s="13" t="s">
        <v>139</v>
      </c>
      <c r="D21" s="13" t="s">
        <v>108</v>
      </c>
      <c r="E21" s="13">
        <v>1</v>
      </c>
      <c r="F21" s="15">
        <v>79694</v>
      </c>
      <c r="G21" s="15">
        <v>1</v>
      </c>
      <c r="H21" s="15">
        <v>75700</v>
      </c>
      <c r="I21" s="13" t="s">
        <v>82</v>
      </c>
      <c r="J21" s="13" t="s">
        <v>95</v>
      </c>
      <c r="K21" s="38" t="s">
        <v>68</v>
      </c>
    </row>
    <row r="22" spans="2:11" ht="78.75" x14ac:dyDescent="0.25">
      <c r="B22" s="19" t="s">
        <v>15</v>
      </c>
      <c r="C22" s="13" t="s">
        <v>140</v>
      </c>
      <c r="D22" s="13" t="s">
        <v>108</v>
      </c>
      <c r="E22" s="13">
        <v>6</v>
      </c>
      <c r="F22" s="15">
        <v>101829</v>
      </c>
      <c r="G22" s="15">
        <v>6</v>
      </c>
      <c r="H22" s="15"/>
      <c r="I22" s="13" t="s">
        <v>83</v>
      </c>
      <c r="J22" s="13" t="s">
        <v>100</v>
      </c>
      <c r="K22" s="38" t="s">
        <v>68</v>
      </c>
    </row>
    <row r="23" spans="2:11" ht="47.25" x14ac:dyDescent="0.25">
      <c r="B23" s="19" t="s">
        <v>16</v>
      </c>
      <c r="C23" s="13" t="s">
        <v>141</v>
      </c>
      <c r="D23" s="13" t="s">
        <v>1</v>
      </c>
      <c r="E23" s="13">
        <v>6.2910000000000004</v>
      </c>
      <c r="F23" s="15">
        <v>85854</v>
      </c>
      <c r="G23" s="15">
        <v>4.2</v>
      </c>
      <c r="H23" s="15"/>
      <c r="I23" s="13" t="s">
        <v>84</v>
      </c>
      <c r="J23" s="13" t="s">
        <v>96</v>
      </c>
      <c r="K23" s="38" t="s">
        <v>69</v>
      </c>
    </row>
    <row r="24" spans="2:11" x14ac:dyDescent="0.25">
      <c r="B24" s="16" t="s">
        <v>17</v>
      </c>
      <c r="C24" s="43" t="s">
        <v>142</v>
      </c>
      <c r="D24" s="13"/>
      <c r="E24" s="13"/>
      <c r="F24" s="18">
        <f>SUM(F25:F30)</f>
        <v>1457486</v>
      </c>
      <c r="G24" s="18"/>
      <c r="H24" s="13"/>
      <c r="I24" s="13"/>
      <c r="J24" s="13"/>
      <c r="K24" s="38"/>
    </row>
    <row r="25" spans="2:11" ht="31.5" customHeight="1" x14ac:dyDescent="0.25">
      <c r="B25" s="19" t="s">
        <v>18</v>
      </c>
      <c r="C25" s="42" t="s">
        <v>143</v>
      </c>
      <c r="D25" s="13" t="s">
        <v>108</v>
      </c>
      <c r="E25" s="13">
        <v>1</v>
      </c>
      <c r="F25" s="15">
        <v>1164517</v>
      </c>
      <c r="G25" s="15"/>
      <c r="H25" s="13"/>
      <c r="I25" s="13" t="s">
        <v>85</v>
      </c>
      <c r="J25" s="13" t="s">
        <v>103</v>
      </c>
      <c r="K25" s="39" t="s">
        <v>70</v>
      </c>
    </row>
    <row r="26" spans="2:11" ht="31.5" x14ac:dyDescent="0.25">
      <c r="B26" s="19" t="s">
        <v>53</v>
      </c>
      <c r="C26" s="13" t="s">
        <v>144</v>
      </c>
      <c r="D26" s="13" t="s">
        <v>108</v>
      </c>
      <c r="E26" s="13">
        <v>4</v>
      </c>
      <c r="F26" s="15">
        <v>261264</v>
      </c>
      <c r="G26" s="15"/>
      <c r="H26" s="13"/>
      <c r="I26" s="13" t="s">
        <v>86</v>
      </c>
      <c r="J26" s="21" t="s">
        <v>105</v>
      </c>
      <c r="K26" s="40" t="s">
        <v>71</v>
      </c>
    </row>
    <row r="27" spans="2:11" ht="15.75" customHeight="1" x14ac:dyDescent="0.25">
      <c r="B27" s="19" t="s">
        <v>54</v>
      </c>
      <c r="C27" s="13" t="s">
        <v>145</v>
      </c>
      <c r="D27" s="13" t="s">
        <v>108</v>
      </c>
      <c r="E27" s="13">
        <v>14</v>
      </c>
      <c r="F27" s="15">
        <v>5620</v>
      </c>
      <c r="G27" s="15"/>
      <c r="H27" s="13"/>
      <c r="I27" s="47" t="s">
        <v>79</v>
      </c>
      <c r="J27" s="47" t="s">
        <v>104</v>
      </c>
      <c r="K27" s="54" t="s">
        <v>70</v>
      </c>
    </row>
    <row r="28" spans="2:11" x14ac:dyDescent="0.25">
      <c r="B28" s="19" t="s">
        <v>55</v>
      </c>
      <c r="C28" s="13" t="s">
        <v>146</v>
      </c>
      <c r="D28" s="13" t="s">
        <v>108</v>
      </c>
      <c r="E28" s="13">
        <v>13</v>
      </c>
      <c r="F28" s="15">
        <v>5432</v>
      </c>
      <c r="G28" s="15"/>
      <c r="H28" s="13"/>
      <c r="I28" s="48"/>
      <c r="J28" s="48"/>
      <c r="K28" s="55"/>
    </row>
    <row r="29" spans="2:11" x14ac:dyDescent="0.25">
      <c r="B29" s="19" t="s">
        <v>56</v>
      </c>
      <c r="C29" s="13" t="s">
        <v>147</v>
      </c>
      <c r="D29" s="13" t="s">
        <v>108</v>
      </c>
      <c r="E29" s="13">
        <v>1</v>
      </c>
      <c r="F29" s="15">
        <v>246</v>
      </c>
      <c r="G29" s="15"/>
      <c r="H29" s="13"/>
      <c r="I29" s="48"/>
      <c r="J29" s="48"/>
      <c r="K29" s="55"/>
    </row>
    <row r="30" spans="2:11" x14ac:dyDescent="0.25">
      <c r="B30" s="19" t="s">
        <v>57</v>
      </c>
      <c r="C30" s="13" t="s">
        <v>148</v>
      </c>
      <c r="D30" s="13" t="s">
        <v>108</v>
      </c>
      <c r="E30" s="13">
        <v>47</v>
      </c>
      <c r="F30" s="15">
        <v>20407</v>
      </c>
      <c r="G30" s="15"/>
      <c r="H30" s="13"/>
      <c r="I30" s="49"/>
      <c r="J30" s="49"/>
      <c r="K30" s="56"/>
    </row>
    <row r="31" spans="2:11" ht="31.5" x14ac:dyDescent="0.25">
      <c r="B31" s="16" t="s">
        <v>19</v>
      </c>
      <c r="C31" s="43" t="s">
        <v>149</v>
      </c>
      <c r="D31" s="13"/>
      <c r="E31" s="13"/>
      <c r="F31" s="18">
        <f>SUM(F32:F36)</f>
        <v>832458</v>
      </c>
      <c r="G31" s="18"/>
      <c r="H31" s="18">
        <f>SUM(H32:H36)</f>
        <v>342081.81299999997</v>
      </c>
      <c r="I31" s="13"/>
      <c r="J31" s="13"/>
      <c r="K31" s="38"/>
    </row>
    <row r="32" spans="2:11" ht="31.5" customHeight="1" x14ac:dyDescent="0.25">
      <c r="B32" s="19" t="s">
        <v>20</v>
      </c>
      <c r="C32" s="42" t="s">
        <v>150</v>
      </c>
      <c r="D32" s="13" t="s">
        <v>110</v>
      </c>
      <c r="E32" s="14">
        <v>664</v>
      </c>
      <c r="F32" s="15">
        <v>83994</v>
      </c>
      <c r="G32" s="15">
        <v>1879</v>
      </c>
      <c r="H32" s="15">
        <v>10407.513000000001</v>
      </c>
      <c r="I32" s="47" t="s">
        <v>87</v>
      </c>
      <c r="J32" s="32" t="s">
        <v>105</v>
      </c>
      <c r="K32" s="54" t="s">
        <v>72</v>
      </c>
    </row>
    <row r="33" spans="2:12" ht="47.25" x14ac:dyDescent="0.25">
      <c r="B33" s="19" t="s">
        <v>21</v>
      </c>
      <c r="C33" s="13" t="s">
        <v>151</v>
      </c>
      <c r="D33" s="13" t="s">
        <v>110</v>
      </c>
      <c r="E33" s="14">
        <v>664</v>
      </c>
      <c r="F33" s="15">
        <v>1594</v>
      </c>
      <c r="G33" s="15"/>
      <c r="H33" s="13"/>
      <c r="I33" s="48"/>
      <c r="J33" s="71" t="s">
        <v>104</v>
      </c>
      <c r="K33" s="55"/>
    </row>
    <row r="34" spans="2:12" x14ac:dyDescent="0.25">
      <c r="B34" s="19" t="s">
        <v>58</v>
      </c>
      <c r="C34" s="13" t="s">
        <v>152</v>
      </c>
      <c r="D34" s="13" t="s">
        <v>108</v>
      </c>
      <c r="E34" s="14">
        <v>50</v>
      </c>
      <c r="F34" s="15">
        <v>2224</v>
      </c>
      <c r="G34" s="15"/>
      <c r="H34" s="13"/>
      <c r="I34" s="48"/>
      <c r="J34" s="71"/>
      <c r="K34" s="55"/>
    </row>
    <row r="35" spans="2:12" x14ac:dyDescent="0.25">
      <c r="B35" s="19" t="s">
        <v>59</v>
      </c>
      <c r="C35" s="42" t="s">
        <v>153</v>
      </c>
      <c r="D35" s="13" t="s">
        <v>111</v>
      </c>
      <c r="E35" s="14">
        <v>1</v>
      </c>
      <c r="F35" s="15">
        <v>26780</v>
      </c>
      <c r="G35" s="15"/>
      <c r="H35" s="13"/>
      <c r="I35" s="48"/>
      <c r="J35" s="71"/>
      <c r="K35" s="55"/>
    </row>
    <row r="36" spans="2:12" ht="47.25" x14ac:dyDescent="0.25">
      <c r="B36" s="19" t="s">
        <v>60</v>
      </c>
      <c r="C36" s="42" t="s">
        <v>154</v>
      </c>
      <c r="D36" s="13" t="s">
        <v>110</v>
      </c>
      <c r="E36" s="14">
        <v>6510</v>
      </c>
      <c r="F36" s="15">
        <v>717866</v>
      </c>
      <c r="G36" s="15">
        <v>6302</v>
      </c>
      <c r="H36" s="15">
        <v>331674.3</v>
      </c>
      <c r="I36" s="49"/>
      <c r="J36" s="33" t="s">
        <v>106</v>
      </c>
      <c r="K36" s="56"/>
    </row>
    <row r="37" spans="2:12" x14ac:dyDescent="0.25">
      <c r="B37" s="16" t="s">
        <v>22</v>
      </c>
      <c r="C37" s="43" t="s">
        <v>155</v>
      </c>
      <c r="D37" s="13"/>
      <c r="E37" s="13"/>
      <c r="F37" s="18">
        <f>SUM(F38:F66)</f>
        <v>539620</v>
      </c>
      <c r="G37" s="18"/>
      <c r="H37" s="18">
        <f>SUM(H38:H66)</f>
        <v>2722.69</v>
      </c>
      <c r="I37" s="18"/>
      <c r="J37" s="13"/>
      <c r="K37" s="38"/>
    </row>
    <row r="38" spans="2:12" x14ac:dyDescent="0.25">
      <c r="B38" s="19" t="s">
        <v>23</v>
      </c>
      <c r="C38" s="13" t="s">
        <v>156</v>
      </c>
      <c r="D38" s="13" t="s">
        <v>112</v>
      </c>
      <c r="E38" s="13">
        <v>1</v>
      </c>
      <c r="F38" s="15">
        <v>358460</v>
      </c>
      <c r="G38" s="15"/>
      <c r="H38" s="13"/>
      <c r="I38" s="13" t="s">
        <v>78</v>
      </c>
      <c r="J38" s="47" t="s">
        <v>102</v>
      </c>
      <c r="K38" s="38" t="s">
        <v>65</v>
      </c>
    </row>
    <row r="39" spans="2:12" x14ac:dyDescent="0.25">
      <c r="B39" s="19" t="s">
        <v>24</v>
      </c>
      <c r="C39" s="13" t="s">
        <v>157</v>
      </c>
      <c r="D39" s="13" t="s">
        <v>112</v>
      </c>
      <c r="E39" s="13">
        <v>1</v>
      </c>
      <c r="F39" s="15">
        <v>16981</v>
      </c>
      <c r="G39" s="15"/>
      <c r="H39" s="13"/>
      <c r="I39" s="13" t="s">
        <v>80</v>
      </c>
      <c r="J39" s="48"/>
      <c r="K39" s="68" t="s">
        <v>69</v>
      </c>
    </row>
    <row r="40" spans="2:12" x14ac:dyDescent="0.25">
      <c r="B40" s="19" t="s">
        <v>25</v>
      </c>
      <c r="C40" s="13" t="s">
        <v>158</v>
      </c>
      <c r="D40" s="13" t="s">
        <v>112</v>
      </c>
      <c r="E40" s="13">
        <v>1</v>
      </c>
      <c r="F40" s="15">
        <v>13062</v>
      </c>
      <c r="G40" s="15"/>
      <c r="H40" s="13"/>
      <c r="I40" s="13" t="s">
        <v>78</v>
      </c>
      <c r="J40" s="48"/>
      <c r="K40" s="69"/>
    </row>
    <row r="41" spans="2:12" x14ac:dyDescent="0.25">
      <c r="B41" s="19" t="s">
        <v>26</v>
      </c>
      <c r="C41" s="13" t="s">
        <v>159</v>
      </c>
      <c r="D41" s="13" t="s">
        <v>112</v>
      </c>
      <c r="E41" s="13">
        <v>1</v>
      </c>
      <c r="F41" s="15">
        <v>12678</v>
      </c>
      <c r="G41" s="15"/>
      <c r="H41" s="13"/>
      <c r="I41" s="13" t="s">
        <v>88</v>
      </c>
      <c r="J41" s="48"/>
      <c r="K41" s="69"/>
    </row>
    <row r="42" spans="2:12" x14ac:dyDescent="0.25">
      <c r="B42" s="19" t="s">
        <v>27</v>
      </c>
      <c r="C42" s="13" t="s">
        <v>160</v>
      </c>
      <c r="D42" s="13" t="s">
        <v>112</v>
      </c>
      <c r="E42" s="13">
        <v>1</v>
      </c>
      <c r="F42" s="15">
        <v>10373</v>
      </c>
      <c r="G42" s="15"/>
      <c r="H42" s="13"/>
      <c r="I42" s="13" t="s">
        <v>78</v>
      </c>
      <c r="J42" s="48"/>
      <c r="K42" s="69"/>
    </row>
    <row r="43" spans="2:12" x14ac:dyDescent="0.25">
      <c r="B43" s="19" t="s">
        <v>28</v>
      </c>
      <c r="C43" s="13" t="s">
        <v>161</v>
      </c>
      <c r="D43" s="13" t="s">
        <v>112</v>
      </c>
      <c r="E43" s="13">
        <v>1</v>
      </c>
      <c r="F43" s="15">
        <v>10608</v>
      </c>
      <c r="G43" s="15"/>
      <c r="H43" s="13"/>
      <c r="I43" s="13" t="s">
        <v>80</v>
      </c>
      <c r="J43" s="48"/>
      <c r="K43" s="69"/>
    </row>
    <row r="44" spans="2:12" x14ac:dyDescent="0.25">
      <c r="B44" s="19" t="s">
        <v>29</v>
      </c>
      <c r="C44" s="13" t="s">
        <v>162</v>
      </c>
      <c r="D44" s="13" t="s">
        <v>112</v>
      </c>
      <c r="E44" s="13">
        <v>1</v>
      </c>
      <c r="F44" s="15">
        <v>5751</v>
      </c>
      <c r="G44" s="15"/>
      <c r="H44" s="13"/>
      <c r="I44" s="13" t="s">
        <v>80</v>
      </c>
      <c r="J44" s="48"/>
      <c r="K44" s="69"/>
    </row>
    <row r="45" spans="2:12" x14ac:dyDescent="0.25">
      <c r="B45" s="19" t="s">
        <v>30</v>
      </c>
      <c r="C45" s="13" t="s">
        <v>163</v>
      </c>
      <c r="D45" s="13" t="s">
        <v>112</v>
      </c>
      <c r="E45" s="13">
        <v>1</v>
      </c>
      <c r="F45" s="15">
        <v>10230</v>
      </c>
      <c r="G45" s="15"/>
      <c r="H45" s="13"/>
      <c r="I45" s="13" t="s">
        <v>88</v>
      </c>
      <c r="J45" s="48"/>
      <c r="K45" s="69"/>
    </row>
    <row r="46" spans="2:12" x14ac:dyDescent="0.25">
      <c r="B46" s="19" t="s">
        <v>31</v>
      </c>
      <c r="C46" s="13" t="s">
        <v>164</v>
      </c>
      <c r="D46" s="13" t="s">
        <v>112</v>
      </c>
      <c r="E46" s="13">
        <v>1</v>
      </c>
      <c r="F46" s="15">
        <v>13184</v>
      </c>
      <c r="G46" s="15"/>
      <c r="H46" s="13"/>
      <c r="I46" s="13" t="s">
        <v>88</v>
      </c>
      <c r="J46" s="48"/>
      <c r="K46" s="70"/>
      <c r="L46" s="22"/>
    </row>
    <row r="47" spans="2:12" ht="15.75" customHeight="1" x14ac:dyDescent="0.25">
      <c r="B47" s="19" t="s">
        <v>32</v>
      </c>
      <c r="C47" s="13" t="s">
        <v>165</v>
      </c>
      <c r="D47" s="13" t="s">
        <v>112</v>
      </c>
      <c r="E47" s="13">
        <v>1</v>
      </c>
      <c r="F47" s="15">
        <v>7224</v>
      </c>
      <c r="G47" s="15"/>
      <c r="H47" s="13"/>
      <c r="I47" s="13" t="s">
        <v>89</v>
      </c>
      <c r="J47" s="48"/>
      <c r="K47" s="54" t="s">
        <v>73</v>
      </c>
      <c r="L47" s="23"/>
    </row>
    <row r="48" spans="2:12" x14ac:dyDescent="0.25">
      <c r="B48" s="19" t="s">
        <v>33</v>
      </c>
      <c r="C48" s="13" t="s">
        <v>166</v>
      </c>
      <c r="D48" s="13" t="s">
        <v>112</v>
      </c>
      <c r="E48" s="13">
        <v>1</v>
      </c>
      <c r="F48" s="15">
        <v>14155</v>
      </c>
      <c r="G48" s="15"/>
      <c r="H48" s="13"/>
      <c r="I48" s="13" t="s">
        <v>80</v>
      </c>
      <c r="J48" s="48"/>
      <c r="K48" s="55"/>
    </row>
    <row r="49" spans="2:11" ht="31.5" x14ac:dyDescent="0.25">
      <c r="B49" s="19" t="s">
        <v>34</v>
      </c>
      <c r="C49" s="13" t="s">
        <v>167</v>
      </c>
      <c r="D49" s="13" t="s">
        <v>112</v>
      </c>
      <c r="E49" s="13">
        <v>1</v>
      </c>
      <c r="F49" s="15">
        <v>5974</v>
      </c>
      <c r="G49" s="15"/>
      <c r="H49" s="13"/>
      <c r="I49" s="13" t="s">
        <v>78</v>
      </c>
      <c r="J49" s="48"/>
      <c r="K49" s="55"/>
    </row>
    <row r="50" spans="2:11" ht="31.5" x14ac:dyDescent="0.25">
      <c r="B50" s="19" t="s">
        <v>35</v>
      </c>
      <c r="C50" s="13" t="s">
        <v>168</v>
      </c>
      <c r="D50" s="13" t="s">
        <v>112</v>
      </c>
      <c r="E50" s="13">
        <v>1</v>
      </c>
      <c r="F50" s="15">
        <v>9362</v>
      </c>
      <c r="G50" s="15"/>
      <c r="H50" s="13"/>
      <c r="I50" s="13" t="s">
        <v>90</v>
      </c>
      <c r="J50" s="48"/>
      <c r="K50" s="55"/>
    </row>
    <row r="51" spans="2:11" x14ac:dyDescent="0.25">
      <c r="B51" s="19" t="s">
        <v>36</v>
      </c>
      <c r="C51" s="13" t="s">
        <v>169</v>
      </c>
      <c r="D51" s="13" t="s">
        <v>112</v>
      </c>
      <c r="E51" s="13">
        <v>1</v>
      </c>
      <c r="F51" s="15">
        <v>7101</v>
      </c>
      <c r="G51" s="15"/>
      <c r="H51" s="13"/>
      <c r="I51" s="13" t="s">
        <v>88</v>
      </c>
      <c r="J51" s="49"/>
      <c r="K51" s="56"/>
    </row>
    <row r="52" spans="2:11" ht="31.5" x14ac:dyDescent="0.25">
      <c r="B52" s="19" t="s">
        <v>37</v>
      </c>
      <c r="C52" s="13" t="s">
        <v>170</v>
      </c>
      <c r="D52" s="13" t="s">
        <v>112</v>
      </c>
      <c r="E52" s="13">
        <v>1</v>
      </c>
      <c r="F52" s="15">
        <v>4962</v>
      </c>
      <c r="G52" s="15"/>
      <c r="H52" s="13"/>
      <c r="I52" s="13" t="s">
        <v>89</v>
      </c>
      <c r="J52" s="47" t="s">
        <v>97</v>
      </c>
      <c r="K52" s="38" t="s">
        <v>74</v>
      </c>
    </row>
    <row r="53" spans="2:11" ht="47.25" x14ac:dyDescent="0.25">
      <c r="B53" s="19" t="s">
        <v>38</v>
      </c>
      <c r="C53" s="13" t="s">
        <v>171</v>
      </c>
      <c r="D53" s="13" t="s">
        <v>112</v>
      </c>
      <c r="E53" s="13">
        <v>1</v>
      </c>
      <c r="F53" s="15">
        <v>8750</v>
      </c>
      <c r="G53" s="15"/>
      <c r="H53" s="13"/>
      <c r="I53" s="13" t="s">
        <v>91</v>
      </c>
      <c r="J53" s="48"/>
      <c r="K53" s="38" t="s">
        <v>74</v>
      </c>
    </row>
    <row r="54" spans="2:11" ht="31.5" x14ac:dyDescent="0.25">
      <c r="B54" s="19" t="s">
        <v>39</v>
      </c>
      <c r="C54" s="13" t="s">
        <v>172</v>
      </c>
      <c r="D54" s="13" t="s">
        <v>112</v>
      </c>
      <c r="E54" s="13">
        <v>1</v>
      </c>
      <c r="F54" s="15">
        <v>7027</v>
      </c>
      <c r="G54" s="15"/>
      <c r="H54" s="13"/>
      <c r="I54" s="13" t="s">
        <v>92</v>
      </c>
      <c r="J54" s="49"/>
      <c r="K54" s="38" t="s">
        <v>74</v>
      </c>
    </row>
    <row r="55" spans="2:11" ht="31.5" x14ac:dyDescent="0.25">
      <c r="B55" s="19" t="s">
        <v>40</v>
      </c>
      <c r="C55" s="13" t="s">
        <v>173</v>
      </c>
      <c r="D55" s="13" t="s">
        <v>112</v>
      </c>
      <c r="E55" s="13">
        <v>1</v>
      </c>
      <c r="F55" s="15">
        <v>6841</v>
      </c>
      <c r="G55" s="15"/>
      <c r="H55" s="13"/>
      <c r="I55" s="47" t="s">
        <v>93</v>
      </c>
      <c r="J55" s="47" t="s">
        <v>96</v>
      </c>
      <c r="K55" s="54" t="s">
        <v>68</v>
      </c>
    </row>
    <row r="56" spans="2:11" ht="31.5" x14ac:dyDescent="0.25">
      <c r="B56" s="19" t="s">
        <v>41</v>
      </c>
      <c r="C56" s="13" t="s">
        <v>174</v>
      </c>
      <c r="D56" s="13" t="s">
        <v>112</v>
      </c>
      <c r="E56" s="13">
        <v>1</v>
      </c>
      <c r="F56" s="15">
        <v>1013</v>
      </c>
      <c r="G56" s="15"/>
      <c r="H56" s="13"/>
      <c r="I56" s="49"/>
      <c r="J56" s="48"/>
      <c r="K56" s="56"/>
    </row>
    <row r="57" spans="2:11" ht="31.5" x14ac:dyDescent="0.25">
      <c r="B57" s="19" t="s">
        <v>42</v>
      </c>
      <c r="C57" s="13" t="s">
        <v>175</v>
      </c>
      <c r="D57" s="13" t="s">
        <v>112</v>
      </c>
      <c r="E57" s="13">
        <v>1</v>
      </c>
      <c r="F57" s="24">
        <v>893</v>
      </c>
      <c r="G57" s="24">
        <v>1</v>
      </c>
      <c r="H57" s="34">
        <v>893</v>
      </c>
      <c r="I57" s="47" t="s">
        <v>82</v>
      </c>
      <c r="J57" s="48" t="s">
        <v>94</v>
      </c>
      <c r="K57" s="54" t="s">
        <v>68</v>
      </c>
    </row>
    <row r="58" spans="2:11" ht="31.5" x14ac:dyDescent="0.25">
      <c r="B58" s="19" t="s">
        <v>43</v>
      </c>
      <c r="C58" s="13" t="s">
        <v>176</v>
      </c>
      <c r="D58" s="13" t="s">
        <v>112</v>
      </c>
      <c r="E58" s="13">
        <v>1</v>
      </c>
      <c r="F58" s="15">
        <v>2582</v>
      </c>
      <c r="G58" s="15">
        <v>1</v>
      </c>
      <c r="H58" s="37">
        <v>808.80799999999999</v>
      </c>
      <c r="I58" s="49"/>
      <c r="J58" s="48"/>
      <c r="K58" s="56"/>
    </row>
    <row r="59" spans="2:11" ht="31.5" x14ac:dyDescent="0.25">
      <c r="B59" s="19" t="s">
        <v>44</v>
      </c>
      <c r="C59" s="13" t="s">
        <v>177</v>
      </c>
      <c r="D59" s="13" t="s">
        <v>112</v>
      </c>
      <c r="E59" s="13">
        <v>1</v>
      </c>
      <c r="F59" s="15">
        <v>1140</v>
      </c>
      <c r="G59" s="15"/>
      <c r="I59" s="47" t="s">
        <v>82</v>
      </c>
      <c r="J59" s="47" t="s">
        <v>96</v>
      </c>
      <c r="K59" s="54" t="s">
        <v>68</v>
      </c>
    </row>
    <row r="60" spans="2:11" ht="31.5" x14ac:dyDescent="0.25">
      <c r="B60" s="19" t="s">
        <v>45</v>
      </c>
      <c r="C60" s="13" t="s">
        <v>178</v>
      </c>
      <c r="D60" s="13" t="s">
        <v>112</v>
      </c>
      <c r="E60" s="13">
        <v>1</v>
      </c>
      <c r="F60" s="15">
        <v>3299</v>
      </c>
      <c r="G60" s="15"/>
      <c r="H60" s="13"/>
      <c r="I60" s="49"/>
      <c r="J60" s="48"/>
      <c r="K60" s="56"/>
    </row>
    <row r="61" spans="2:11" ht="15.75" customHeight="1" x14ac:dyDescent="0.25">
      <c r="B61" s="19" t="s">
        <v>46</v>
      </c>
      <c r="C61" s="13" t="s">
        <v>179</v>
      </c>
      <c r="D61" s="13" t="s">
        <v>112</v>
      </c>
      <c r="E61" s="13">
        <v>1</v>
      </c>
      <c r="F61" s="15">
        <v>1589</v>
      </c>
      <c r="G61" s="15"/>
      <c r="H61" s="13"/>
      <c r="I61" s="47" t="s">
        <v>84</v>
      </c>
      <c r="J61" s="48"/>
      <c r="K61" s="54" t="s">
        <v>69</v>
      </c>
    </row>
    <row r="62" spans="2:11" ht="31.5" x14ac:dyDescent="0.25">
      <c r="B62" s="19" t="s">
        <v>47</v>
      </c>
      <c r="C62" s="13" t="s">
        <v>180</v>
      </c>
      <c r="D62" s="13" t="s">
        <v>112</v>
      </c>
      <c r="E62" s="13">
        <v>1</v>
      </c>
      <c r="F62" s="24">
        <v>235</v>
      </c>
      <c r="G62" s="24"/>
      <c r="H62" s="13"/>
      <c r="I62" s="49"/>
      <c r="J62" s="49"/>
      <c r="K62" s="56"/>
    </row>
    <row r="63" spans="2:11" ht="15.75" customHeight="1" x14ac:dyDescent="0.25">
      <c r="B63" s="19" t="s">
        <v>48</v>
      </c>
      <c r="C63" s="13" t="s">
        <v>181</v>
      </c>
      <c r="D63" s="13" t="s">
        <v>112</v>
      </c>
      <c r="E63" s="13">
        <v>1</v>
      </c>
      <c r="F63" s="15">
        <v>1849</v>
      </c>
      <c r="G63" s="15">
        <v>1</v>
      </c>
      <c r="H63" s="37">
        <v>542.72299999999996</v>
      </c>
      <c r="I63" s="47" t="s">
        <v>80</v>
      </c>
      <c r="J63" s="47" t="s">
        <v>94</v>
      </c>
      <c r="K63" s="54" t="s">
        <v>75</v>
      </c>
    </row>
    <row r="64" spans="2:11" ht="31.5" x14ac:dyDescent="0.25">
      <c r="B64" s="19" t="s">
        <v>49</v>
      </c>
      <c r="C64" s="13" t="s">
        <v>182</v>
      </c>
      <c r="D64" s="13" t="s">
        <v>112</v>
      </c>
      <c r="E64" s="13">
        <v>1</v>
      </c>
      <c r="F64" s="24">
        <v>274</v>
      </c>
      <c r="G64" s="24">
        <v>1</v>
      </c>
      <c r="H64" s="37">
        <v>268.15899999999999</v>
      </c>
      <c r="I64" s="49"/>
      <c r="J64" s="49"/>
      <c r="K64" s="56"/>
    </row>
    <row r="65" spans="2:11" ht="31.5" customHeight="1" x14ac:dyDescent="0.25">
      <c r="B65" s="19" t="s">
        <v>50</v>
      </c>
      <c r="C65" s="13" t="s">
        <v>183</v>
      </c>
      <c r="D65" s="13" t="s">
        <v>112</v>
      </c>
      <c r="E65" s="13">
        <v>1</v>
      </c>
      <c r="F65" s="15">
        <v>3504</v>
      </c>
      <c r="G65" s="15"/>
      <c r="H65" s="29">
        <v>210</v>
      </c>
      <c r="I65" s="47" t="s">
        <v>88</v>
      </c>
      <c r="J65" s="47" t="s">
        <v>96</v>
      </c>
      <c r="K65" s="54" t="s">
        <v>68</v>
      </c>
    </row>
    <row r="66" spans="2:11" ht="31.5" x14ac:dyDescent="0.25">
      <c r="B66" s="19" t="s">
        <v>51</v>
      </c>
      <c r="C66" s="13" t="s">
        <v>184</v>
      </c>
      <c r="D66" s="13" t="s">
        <v>112</v>
      </c>
      <c r="E66" s="13">
        <v>1</v>
      </c>
      <c r="F66" s="24">
        <v>519</v>
      </c>
      <c r="G66" s="24"/>
      <c r="H66" s="13"/>
      <c r="I66" s="49"/>
      <c r="J66" s="49"/>
      <c r="K66" s="56"/>
    </row>
    <row r="67" spans="2:11" x14ac:dyDescent="0.25">
      <c r="B67" s="19"/>
      <c r="C67" s="17" t="s">
        <v>185</v>
      </c>
      <c r="D67" s="13"/>
      <c r="E67" s="13"/>
      <c r="F67" s="18">
        <f>SUM(F68)</f>
        <v>9559</v>
      </c>
      <c r="G67" s="18"/>
      <c r="H67" s="18">
        <f>SUM(H68)</f>
        <v>6932.1</v>
      </c>
      <c r="I67" s="18"/>
      <c r="J67" s="13"/>
      <c r="K67" s="38"/>
    </row>
    <row r="68" spans="2:11" ht="16.5" thickBot="1" x14ac:dyDescent="0.3">
      <c r="B68" s="25" t="s">
        <v>52</v>
      </c>
      <c r="C68" s="26" t="s">
        <v>186</v>
      </c>
      <c r="D68" s="26" t="s">
        <v>112</v>
      </c>
      <c r="E68" s="26">
        <v>1</v>
      </c>
      <c r="F68" s="27">
        <v>9559</v>
      </c>
      <c r="G68" s="27">
        <v>1</v>
      </c>
      <c r="H68" s="27">
        <v>6932.1</v>
      </c>
      <c r="I68" s="27" t="s">
        <v>80</v>
      </c>
      <c r="J68" s="27" t="s">
        <v>94</v>
      </c>
      <c r="K68" s="41" t="s">
        <v>75</v>
      </c>
    </row>
    <row r="69" spans="2:11" x14ac:dyDescent="0.25">
      <c r="F69" s="2"/>
      <c r="G69" s="2"/>
      <c r="H69" s="2"/>
      <c r="I69" s="2"/>
    </row>
    <row r="70" spans="2:11" ht="31.5" x14ac:dyDescent="0.25">
      <c r="C70" s="5" t="s">
        <v>107</v>
      </c>
      <c r="F70" s="2"/>
      <c r="G70" s="2"/>
      <c r="H70" s="2"/>
      <c r="I70" s="2"/>
    </row>
  </sheetData>
  <mergeCells count="41">
    <mergeCell ref="K32:K36"/>
    <mergeCell ref="K55:K56"/>
    <mergeCell ref="I8:I10"/>
    <mergeCell ref="K39:K46"/>
    <mergeCell ref="K8:K10"/>
    <mergeCell ref="I27:I30"/>
    <mergeCell ref="I32:I36"/>
    <mergeCell ref="K47:K51"/>
    <mergeCell ref="J33:J35"/>
    <mergeCell ref="J38:J51"/>
    <mergeCell ref="J52:J54"/>
    <mergeCell ref="J55:J56"/>
    <mergeCell ref="I55:I56"/>
    <mergeCell ref="I65:I66"/>
    <mergeCell ref="I63:I64"/>
    <mergeCell ref="I57:I58"/>
    <mergeCell ref="K57:K58"/>
    <mergeCell ref="I59:I60"/>
    <mergeCell ref="K59:K60"/>
    <mergeCell ref="I61:I62"/>
    <mergeCell ref="K61:K62"/>
    <mergeCell ref="K65:K66"/>
    <mergeCell ref="K63:K64"/>
    <mergeCell ref="J63:J64"/>
    <mergeCell ref="J65:J66"/>
    <mergeCell ref="J57:J58"/>
    <mergeCell ref="J59:J62"/>
    <mergeCell ref="B4:B6"/>
    <mergeCell ref="C4:C5"/>
    <mergeCell ref="D4:D6"/>
    <mergeCell ref="I4:I6"/>
    <mergeCell ref="E4:F4"/>
    <mergeCell ref="G4:H4"/>
    <mergeCell ref="J4:J6"/>
    <mergeCell ref="J8:J10"/>
    <mergeCell ref="J27:J30"/>
    <mergeCell ref="K4:K6"/>
    <mergeCell ref="C2:I2"/>
    <mergeCell ref="K27:K30"/>
    <mergeCell ref="J12:J13"/>
    <mergeCell ref="J15:J18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2021-01-18T07:12:23Z</dcterms:modified>
</cp:coreProperties>
</file>